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Work from Home\Sharefolder\2021\AGSA-07-2021\TENDER PACK\"/>
    </mc:Choice>
  </mc:AlternateContent>
  <bookViews>
    <workbookView xWindow="0" yWindow="0" windowWidth="17220" windowHeight="8592" tabRatio="839" activeTab="1"/>
  </bookViews>
  <sheets>
    <sheet name="Evaluation criteria" sheetId="3" r:id="rId1"/>
    <sheet name="Consolidated Score Supplier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F25" i="4" s="1"/>
  <c r="G25" i="4" s="1"/>
  <c r="E64" i="3" l="1"/>
  <c r="E70" i="3"/>
  <c r="E69" i="3"/>
  <c r="E67" i="3"/>
  <c r="E23" i="4"/>
  <c r="C75" i="3"/>
  <c r="B68" i="3" l="1"/>
  <c r="E65" i="3"/>
  <c r="E63" i="3"/>
  <c r="E62" i="3"/>
  <c r="E61" i="3"/>
  <c r="E55" i="3" l="1"/>
  <c r="E54" i="3"/>
  <c r="E53" i="3"/>
  <c r="E52" i="3"/>
  <c r="E51" i="3"/>
  <c r="E50" i="3"/>
  <c r="E58" i="3"/>
  <c r="E57" i="3"/>
  <c r="E56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5" i="3"/>
  <c r="E34" i="3"/>
  <c r="E33" i="3"/>
  <c r="E26" i="3"/>
  <c r="B36" i="3" l="1"/>
  <c r="E28" i="3"/>
  <c r="E27" i="3"/>
  <c r="E25" i="3"/>
  <c r="E24" i="3"/>
  <c r="E23" i="3"/>
  <c r="E22" i="3"/>
  <c r="E21" i="3"/>
  <c r="E20" i="3"/>
  <c r="E19" i="3"/>
  <c r="F17" i="4" l="1"/>
  <c r="H17" i="4" s="1"/>
  <c r="E30" i="3"/>
  <c r="B29" i="3" s="1"/>
  <c r="E60" i="3"/>
  <c r="B59" i="3" s="1"/>
  <c r="E32" i="3"/>
  <c r="B31" i="3" s="1"/>
  <c r="B66" i="3"/>
  <c r="E73" i="3"/>
  <c r="E74" i="3"/>
  <c r="E18" i="3"/>
  <c r="B17" i="3" l="1"/>
  <c r="E75" i="3"/>
  <c r="F20" i="4"/>
  <c r="C10" i="4"/>
  <c r="C11" i="4"/>
  <c r="C9" i="4"/>
  <c r="G23" i="4" l="1"/>
  <c r="H20" i="4" l="1"/>
  <c r="F19" i="4"/>
  <c r="H19" i="4" s="1"/>
  <c r="B71" i="3" l="1"/>
  <c r="F16" i="4"/>
  <c r="H16" i="4" s="1"/>
  <c r="F18" i="4"/>
  <c r="H18" i="4" s="1"/>
  <c r="F14" i="4"/>
  <c r="H14" i="4" s="1"/>
  <c r="F15" i="4"/>
  <c r="H15" i="4" s="1"/>
  <c r="F21" i="4" l="1"/>
  <c r="H21" i="4" s="1"/>
  <c r="F23" i="4" l="1"/>
  <c r="H23" i="4"/>
  <c r="G27" i="4" s="1"/>
</calcChain>
</file>

<file path=xl/sharedStrings.xml><?xml version="1.0" encoding="utf-8"?>
<sst xmlns="http://schemas.openxmlformats.org/spreadsheetml/2006/main" count="113" uniqueCount="92">
  <si>
    <t>Comments</t>
  </si>
  <si>
    <t>Sum total</t>
  </si>
  <si>
    <t>Evaluation Criteria</t>
  </si>
  <si>
    <t>Weight</t>
  </si>
  <si>
    <t>Bidder score</t>
  </si>
  <si>
    <t>Weighted score</t>
  </si>
  <si>
    <t>Bidder's score</t>
  </si>
  <si>
    <t>Evaluation criteria</t>
  </si>
  <si>
    <t>Availability of support resources:</t>
  </si>
  <si>
    <t>The following criteria and its weighting were used in the evaluation of the bidders as per requirements</t>
  </si>
  <si>
    <t>Name of evaluator:</t>
  </si>
  <si>
    <t>Name of bidder:</t>
  </si>
  <si>
    <t xml:space="preserve">All submissions will be evaluated on the criteria provided in the table below. </t>
  </si>
  <si>
    <t>Functional requirements</t>
  </si>
  <si>
    <t>Name of Audit Tool:</t>
  </si>
  <si>
    <t>Call center, support portal or help desk (Office hours)</t>
  </si>
  <si>
    <t>Call center, support portal or help desk (24/7)</t>
  </si>
  <si>
    <t>Support service</t>
  </si>
  <si>
    <t>Evaluation of responses:</t>
  </si>
  <si>
    <t xml:space="preserve">Evaluation criteria Sheet: </t>
  </si>
  <si>
    <t>Requirement</t>
  </si>
  <si>
    <t>Primary</t>
  </si>
  <si>
    <t>Secondary</t>
  </si>
  <si>
    <t>Clause:</t>
  </si>
  <si>
    <t>Max Score</t>
  </si>
  <si>
    <t>Data acess/import (Primary)</t>
  </si>
  <si>
    <t>Database (*.dbf)</t>
  </si>
  <si>
    <t>Delimited (*.del; *.csv)</t>
  </si>
  <si>
    <t>Text files (flat)</t>
  </si>
  <si>
    <t>Other</t>
  </si>
  <si>
    <t>Adobe acrobat (*.pdf)</t>
  </si>
  <si>
    <t xml:space="preserve">Print report files  </t>
  </si>
  <si>
    <t>Microsoft access (*.mdb)</t>
  </si>
  <si>
    <t>Data access/import</t>
  </si>
  <si>
    <t>Data integrity</t>
  </si>
  <si>
    <t>Data integrity (Primary)</t>
  </si>
  <si>
    <t>Tool cannot alter source data</t>
  </si>
  <si>
    <t>Reuse of existing data file layouts</t>
  </si>
  <si>
    <t>Data export   (Primary)</t>
  </si>
  <si>
    <t>Data export</t>
  </si>
  <si>
    <t xml:space="preserve">Open database connectivity capability (ODBC) </t>
  </si>
  <si>
    <t>SAP connector capability</t>
  </si>
  <si>
    <t>Microsift Excell</t>
  </si>
  <si>
    <t>Data manipulaton and testing (Primary)</t>
  </si>
  <si>
    <t>Data manipulaton and testing</t>
  </si>
  <si>
    <t>Apply filters to data</t>
  </si>
  <si>
    <t>Extract data to a sub data set -  new data file, also by aplying data filters</t>
  </si>
  <si>
    <t>Extract data and append rows to another similar table, with or without data filters</t>
  </si>
  <si>
    <t>Relate tables by unique key, capability of 15 or more tables related to a single table</t>
  </si>
  <si>
    <t>Sort data on one or more data fields (ascending/descending)</t>
  </si>
  <si>
    <t>Index data on a field (ascendnf/descending)</t>
  </si>
  <si>
    <t>Join tables by unique keys (one or more keys at the same time)</t>
  </si>
  <si>
    <t>Capability to test for sequencing errors, I,e pre number filds should follow orrder</t>
  </si>
  <si>
    <t>Capaility to test for gaps in sequnces and lsit the missing items</t>
  </si>
  <si>
    <t>Capability to test for duplicatesbased on one or more data fields</t>
  </si>
  <si>
    <t>Capability to provide statistical information on numeric data fields (e.g. total, avg, deviation, higest, lowest)</t>
  </si>
  <si>
    <t>Capability to age analysis by user informed ageing groups</t>
  </si>
  <si>
    <t>Capability to statify on a numeric data field by user informed stratums</t>
  </si>
  <si>
    <t xml:space="preserve">Capability to summarize data on one or more data fields whilst sub totaling numerical fields </t>
  </si>
  <si>
    <t xml:space="preserve">Capability to cross tabulate (count the number of records and subtotal numeric fields based on a combination of character fields) </t>
  </si>
  <si>
    <t>Capability to sample the data (random,monetary unit, fixed interval, stratified)</t>
  </si>
  <si>
    <t>Application/ Automation  (Primary)</t>
  </si>
  <si>
    <t>Provide additonal functions to assist in field analysis and useability: financial functions (e.g. net present value, nominal rate, annuity)</t>
  </si>
  <si>
    <t>Provide additonal functions to assist in field analysis and useability: character functions (e,g, substring, include, exclude, split fields, occurrence)</t>
  </si>
  <si>
    <t>Provide additonal functions to assist in field analysis and useability: date and time functions (e.g. age, date, day of week)</t>
  </si>
  <si>
    <t>Provide additonal functions to assist in field analysis and useability: conversion functions (e,g, value, string, upper, lower, character to date)</t>
  </si>
  <si>
    <t>Provide additonal functions to assist in field analysis and useability: other functions (e.g. record offset, record number)</t>
  </si>
  <si>
    <t>Provide additonal functions to assist in field analysis and useability: mathematical functions (e.g. rounding, absolute, minimum, maximum)</t>
  </si>
  <si>
    <t>The tool/software should have scripting capability (repeatability/automation)</t>
  </si>
  <si>
    <t>The tool/software should provide for automated solutions to be developed of which should be available from customised menu lists</t>
  </si>
  <si>
    <t xml:space="preserve">Scripts should be able to access tool/software executables/peripherals as part of the solution (tool generated variables used in testing - e.g. statistics detail) </t>
  </si>
  <si>
    <t>Scripting is embedded in the tool, no additional tools required</t>
  </si>
  <si>
    <t>Record of work performed (Primary)</t>
  </si>
  <si>
    <t>The tool/software should log all activities performed on the data sets</t>
  </si>
  <si>
    <t>Application/Automation</t>
  </si>
  <si>
    <t>Record of work performed</t>
  </si>
  <si>
    <t>Training  (Secondary)</t>
  </si>
  <si>
    <t>The six primary requirements should be met to be successful</t>
  </si>
  <si>
    <t>Training</t>
  </si>
  <si>
    <t>Are certifications offered for the tool and career progression within the tool, i.e. career path (e.g. levels of certification/proficiency)</t>
  </si>
  <si>
    <t>To script in the tool, number of years’ experience required to be fully proficient (5 = 3 months or less, 4 = 3 to 6 months, 3 = 6 to 12 months, 2 =  18 months, 1 = over 18 months)</t>
  </si>
  <si>
    <t>Support service (Secondary)</t>
  </si>
  <si>
    <t>The use of variables within scripts is a must.  Variables are user input parameters informing processing/testing</t>
  </si>
  <si>
    <t>The tool/software must include the capability for Machine learning and artificial intelligence</t>
  </si>
  <si>
    <t>For final score, see tab "Consolidated Score Supplier"</t>
  </si>
  <si>
    <t>Bidder's Demo score (1 = Yes)</t>
  </si>
  <si>
    <t>N/A</t>
  </si>
  <si>
    <t>Demo score</t>
  </si>
  <si>
    <t>Final score</t>
  </si>
  <si>
    <t>(Evaluation critreia 30% and Demo score 70%)</t>
  </si>
  <si>
    <t>NB!: Minimum qualifying score of 80% to be eligible for a demo</t>
  </si>
  <si>
    <t>Evaluation Criteria Sheet: – The appointment of a supplier to provide and implement a data analytics audit tool; provision of technical; end-user training and post-implementation support and maintenance for a period of three (5)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</si>
</sst>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rgb="FF003B79"/>
      <name val="Arial"/>
      <family val="2"/>
    </font>
    <font>
      <b/>
      <sz val="8"/>
      <color rgb="FF003B79"/>
      <name val="Arial"/>
      <family val="2"/>
    </font>
    <font>
      <b/>
      <sz val="11"/>
      <color rgb="FF003B7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8AE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center"/>
    </xf>
    <xf numFmtId="43" fontId="0" fillId="0" borderId="0" xfId="0" applyNumberFormat="1"/>
    <xf numFmtId="164" fontId="10" fillId="5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5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/>
    </xf>
    <xf numFmtId="0" fontId="8" fillId="5" borderId="1" xfId="3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" fillId="6" borderId="4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3" borderId="0" xfId="0" applyFill="1"/>
    <xf numFmtId="0" fontId="2" fillId="0" borderId="0" xfId="0" applyFont="1" applyFill="1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165" fontId="5" fillId="3" borderId="0" xfId="3" applyNumberFormat="1" applyFont="1" applyFill="1" applyAlignment="1">
      <alignment horizontal="center" vertical="center"/>
    </xf>
    <xf numFmtId="165" fontId="5" fillId="4" borderId="0" xfId="3" applyNumberFormat="1" applyFont="1" applyFill="1" applyAlignment="1">
      <alignment horizontal="center" vertical="center"/>
    </xf>
    <xf numFmtId="165" fontId="5" fillId="3" borderId="0" xfId="3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8" fillId="5" borderId="1" xfId="0" applyFont="1" applyFill="1" applyBorder="1" applyAlignment="1">
      <alignment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Fill="1"/>
    <xf numFmtId="0" fontId="0" fillId="0" borderId="1" xfId="0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1" fontId="5" fillId="3" borderId="0" xfId="3" applyNumberFormat="1" applyFont="1" applyFill="1" applyAlignment="1">
      <alignment horizontal="center" vertical="center"/>
    </xf>
    <xf numFmtId="1" fontId="5" fillId="4" borderId="0" xfId="3" applyNumberFormat="1" applyFont="1" applyFill="1" applyAlignment="1">
      <alignment horizontal="center" vertical="center"/>
    </xf>
    <xf numFmtId="1" fontId="0" fillId="0" borderId="0" xfId="0" applyNumberFormat="1" applyAlignment="1">
      <alignment vertical="center"/>
    </xf>
    <xf numFmtId="1" fontId="5" fillId="0" borderId="0" xfId="3" applyNumberFormat="1" applyFont="1" applyFill="1" applyAlignment="1">
      <alignment horizontal="center" vertical="center"/>
    </xf>
    <xf numFmtId="9" fontId="5" fillId="3" borderId="0" xfId="0" applyNumberFormat="1" applyFont="1" applyFill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7" borderId="1" xfId="0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2" fillId="9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2" fillId="8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8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0</xdr:row>
      <xdr:rowOff>0</xdr:rowOff>
    </xdr:from>
    <xdr:to>
      <xdr:col>6</xdr:col>
      <xdr:colOff>2476795</xdr:colOff>
      <xdr:row>5</xdr:row>
      <xdr:rowOff>7620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81" y="0"/>
          <a:ext cx="4698024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0</xdr:row>
      <xdr:rowOff>30480</xdr:rowOff>
    </xdr:from>
    <xdr:to>
      <xdr:col>7</xdr:col>
      <xdr:colOff>1158534</xdr:colOff>
      <xdr:row>3</xdr:row>
      <xdr:rowOff>30480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960" y="30480"/>
          <a:ext cx="2091984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K77"/>
  <sheetViews>
    <sheetView zoomScale="85" zoomScaleNormal="85" workbookViewId="0">
      <pane xSplit="2" ySplit="15" topLeftCell="C58" activePane="bottomRight" state="frozen"/>
      <selection pane="topRight" activeCell="C1" sqref="C1"/>
      <selection pane="bottomLeft" activeCell="A16" sqref="A16"/>
      <selection pane="bottomRight" activeCell="B8" sqref="B8"/>
    </sheetView>
  </sheetViews>
  <sheetFormatPr defaultColWidth="8.88671875" defaultRowHeight="14.4" x14ac:dyDescent="0.3"/>
  <cols>
    <col min="1" max="1" width="40.44140625" style="2" customWidth="1"/>
    <col min="2" max="2" width="75.109375" style="2" customWidth="1"/>
    <col min="3" max="3" width="8.88671875" style="3"/>
    <col min="4" max="4" width="18.44140625" style="3" customWidth="1"/>
    <col min="5" max="6" width="15.5546875" style="3" customWidth="1"/>
    <col min="7" max="7" width="53.109375" style="2" customWidth="1"/>
    <col min="8" max="16384" width="8.88671875" style="2"/>
  </cols>
  <sheetData>
    <row r="1" spans="1:9" ht="33.6" customHeight="1" x14ac:dyDescent="0.3">
      <c r="A1" s="104" t="s">
        <v>91</v>
      </c>
      <c r="B1" s="104"/>
      <c r="C1" s="104"/>
      <c r="D1" s="104"/>
      <c r="E1" s="100"/>
      <c r="F1" s="100"/>
      <c r="G1" s="100"/>
      <c r="H1" s="100"/>
      <c r="I1" s="100"/>
    </row>
    <row r="2" spans="1:9" x14ac:dyDescent="0.3">
      <c r="C2" s="2"/>
      <c r="D2" s="34"/>
      <c r="E2" s="2"/>
      <c r="F2" s="2"/>
    </row>
    <row r="3" spans="1:9" ht="15.6" x14ac:dyDescent="0.3">
      <c r="A3" s="35" t="s">
        <v>18</v>
      </c>
      <c r="B3" s="36"/>
      <c r="C3" s="36"/>
      <c r="D3" s="36"/>
      <c r="E3" s="36"/>
      <c r="F3" s="36"/>
      <c r="G3" s="58"/>
      <c r="H3" s="58"/>
      <c r="I3" s="58"/>
    </row>
    <row r="4" spans="1:9" x14ac:dyDescent="0.3">
      <c r="A4" s="37" t="s">
        <v>9</v>
      </c>
      <c r="B4" s="38"/>
      <c r="C4" s="38"/>
      <c r="D4" s="38"/>
      <c r="E4" s="38"/>
      <c r="F4" s="38"/>
      <c r="G4" s="39"/>
      <c r="H4" s="39"/>
      <c r="I4" s="39"/>
    </row>
    <row r="5" spans="1:9" ht="14.4" customHeight="1" x14ac:dyDescent="0.3"/>
    <row r="6" spans="1:9" x14ac:dyDescent="0.3">
      <c r="A6" s="100"/>
      <c r="B6" s="100"/>
      <c r="C6" s="100"/>
      <c r="D6" s="100"/>
      <c r="E6" s="100"/>
      <c r="F6" s="100"/>
    </row>
    <row r="7" spans="1:9" ht="14.4" customHeight="1" x14ac:dyDescent="0.3">
      <c r="A7" s="60" t="s">
        <v>12</v>
      </c>
      <c r="B7" s="59"/>
      <c r="C7" s="59"/>
      <c r="D7" s="59"/>
      <c r="E7" s="59"/>
      <c r="F7" s="59"/>
      <c r="G7" s="59"/>
      <c r="H7" s="59"/>
      <c r="I7" s="59"/>
    </row>
    <row r="8" spans="1:9" ht="15" thickBot="1" x14ac:dyDescent="0.35">
      <c r="A8" s="101"/>
      <c r="B8" s="101"/>
      <c r="C8" s="101"/>
      <c r="D8" s="101"/>
      <c r="E8" s="101"/>
      <c r="F8" s="101"/>
    </row>
    <row r="9" spans="1:9" ht="15" thickBot="1" x14ac:dyDescent="0.35">
      <c r="A9" s="41" t="s">
        <v>10</v>
      </c>
      <c r="B9" s="40"/>
      <c r="C9" s="41"/>
      <c r="D9" s="41"/>
      <c r="E9" s="41"/>
      <c r="F9" s="41"/>
      <c r="G9" s="41"/>
    </row>
    <row r="10" spans="1:9" ht="15" thickBot="1" x14ac:dyDescent="0.35">
      <c r="A10" s="41" t="s">
        <v>11</v>
      </c>
      <c r="B10" s="40"/>
      <c r="C10" s="41"/>
      <c r="D10" s="41"/>
      <c r="E10" s="41"/>
      <c r="F10" s="41"/>
      <c r="G10" s="41"/>
    </row>
    <row r="11" spans="1:9" ht="15" thickBot="1" x14ac:dyDescent="0.35">
      <c r="A11" s="41" t="s">
        <v>14</v>
      </c>
      <c r="B11" s="40"/>
      <c r="C11" s="41"/>
      <c r="D11" s="41"/>
      <c r="E11" s="41"/>
      <c r="F11" s="41"/>
      <c r="G11" s="41"/>
    </row>
    <row r="12" spans="1:9" x14ac:dyDescent="0.3">
      <c r="B12" s="41"/>
      <c r="C12" s="41"/>
      <c r="D12" s="41"/>
      <c r="E12" s="41"/>
      <c r="F12" s="41"/>
      <c r="G12" s="41"/>
    </row>
    <row r="13" spans="1:9" x14ac:dyDescent="0.3">
      <c r="A13" s="49" t="s">
        <v>23</v>
      </c>
      <c r="B13" s="74" t="s">
        <v>77</v>
      </c>
    </row>
    <row r="14" spans="1:9" x14ac:dyDescent="0.3">
      <c r="A14" s="102"/>
      <c r="B14" s="102"/>
      <c r="C14" s="102"/>
      <c r="D14" s="102"/>
      <c r="E14" s="102"/>
      <c r="F14" s="102"/>
      <c r="G14" s="102"/>
    </row>
    <row r="15" spans="1:9" ht="28.8" x14ac:dyDescent="0.3">
      <c r="A15" s="103" t="s">
        <v>2</v>
      </c>
      <c r="B15" s="103"/>
      <c r="C15" s="16" t="s">
        <v>6</v>
      </c>
      <c r="D15" s="16" t="s">
        <v>3</v>
      </c>
      <c r="E15" s="16" t="s">
        <v>5</v>
      </c>
      <c r="F15" s="16" t="s">
        <v>85</v>
      </c>
      <c r="G15" s="16" t="s">
        <v>0</v>
      </c>
    </row>
    <row r="16" spans="1:9" x14ac:dyDescent="0.3">
      <c r="A16" s="99" t="s">
        <v>13</v>
      </c>
      <c r="B16" s="99"/>
      <c r="C16" s="16"/>
      <c r="D16" s="16"/>
      <c r="E16" s="16"/>
      <c r="F16" s="16"/>
      <c r="G16" s="16"/>
    </row>
    <row r="17" spans="1:7" s="13" customFormat="1" x14ac:dyDescent="0.3">
      <c r="A17" s="8" t="s">
        <v>25</v>
      </c>
      <c r="B17" s="32">
        <f>SUM(E18:E28)</f>
        <v>0</v>
      </c>
      <c r="C17" s="11"/>
      <c r="D17" s="11"/>
      <c r="E17" s="12"/>
      <c r="F17" s="12"/>
      <c r="G17" s="12"/>
    </row>
    <row r="18" spans="1:7" x14ac:dyDescent="0.3">
      <c r="A18" s="4"/>
      <c r="B18" s="10" t="s">
        <v>41</v>
      </c>
      <c r="C18" s="6">
        <v>0</v>
      </c>
      <c r="D18" s="6">
        <v>5</v>
      </c>
      <c r="E18" s="6">
        <f>C18*D18</f>
        <v>0</v>
      </c>
      <c r="F18" s="6">
        <v>0</v>
      </c>
      <c r="G18" s="5"/>
    </row>
    <row r="19" spans="1:7" x14ac:dyDescent="0.3">
      <c r="A19" s="4"/>
      <c r="B19" s="10" t="s">
        <v>40</v>
      </c>
      <c r="C19" s="6">
        <v>0</v>
      </c>
      <c r="D19" s="6">
        <v>5</v>
      </c>
      <c r="E19" s="6">
        <f t="shared" ref="E19:E28" si="0">C19*D19</f>
        <v>0</v>
      </c>
      <c r="F19" s="6">
        <v>0</v>
      </c>
      <c r="G19" s="5"/>
    </row>
    <row r="20" spans="1:7" x14ac:dyDescent="0.3">
      <c r="A20" s="4"/>
      <c r="B20" s="10" t="s">
        <v>26</v>
      </c>
      <c r="C20" s="6">
        <v>0</v>
      </c>
      <c r="D20" s="6">
        <v>5</v>
      </c>
      <c r="E20" s="6">
        <f t="shared" si="0"/>
        <v>0</v>
      </c>
      <c r="F20" s="6">
        <v>0</v>
      </c>
      <c r="G20" s="5"/>
    </row>
    <row r="21" spans="1:7" x14ac:dyDescent="0.3">
      <c r="A21" s="4"/>
      <c r="B21" s="10" t="s">
        <v>32</v>
      </c>
      <c r="C21" s="6">
        <v>0</v>
      </c>
      <c r="D21" s="6">
        <v>5</v>
      </c>
      <c r="E21" s="6">
        <f t="shared" si="0"/>
        <v>0</v>
      </c>
      <c r="F21" s="6">
        <v>0</v>
      </c>
      <c r="G21" s="5"/>
    </row>
    <row r="22" spans="1:7" x14ac:dyDescent="0.3">
      <c r="A22" s="4"/>
      <c r="B22" s="10" t="s">
        <v>27</v>
      </c>
      <c r="C22" s="6">
        <v>0</v>
      </c>
      <c r="D22" s="6">
        <v>5</v>
      </c>
      <c r="E22" s="6">
        <f t="shared" si="0"/>
        <v>0</v>
      </c>
      <c r="F22" s="6">
        <v>0</v>
      </c>
      <c r="G22" s="5"/>
    </row>
    <row r="23" spans="1:7" x14ac:dyDescent="0.3">
      <c r="A23" s="4"/>
      <c r="B23" s="10" t="s">
        <v>42</v>
      </c>
      <c r="C23" s="6">
        <v>0</v>
      </c>
      <c r="D23" s="6">
        <v>5</v>
      </c>
      <c r="E23" s="6">
        <f t="shared" si="0"/>
        <v>0</v>
      </c>
      <c r="F23" s="6">
        <v>0</v>
      </c>
      <c r="G23" s="5"/>
    </row>
    <row r="24" spans="1:7" x14ac:dyDescent="0.3">
      <c r="A24" s="4"/>
      <c r="B24" s="10" t="s">
        <v>28</v>
      </c>
      <c r="C24" s="6">
        <v>0</v>
      </c>
      <c r="D24" s="6">
        <v>5</v>
      </c>
      <c r="E24" s="6">
        <f t="shared" si="0"/>
        <v>0</v>
      </c>
      <c r="F24" s="6">
        <v>0</v>
      </c>
      <c r="G24" s="5"/>
    </row>
    <row r="25" spans="1:7" x14ac:dyDescent="0.3">
      <c r="A25" s="4"/>
      <c r="B25" s="10" t="s">
        <v>31</v>
      </c>
      <c r="C25" s="6">
        <v>0</v>
      </c>
      <c r="D25" s="6">
        <v>5</v>
      </c>
      <c r="E25" s="6">
        <f t="shared" si="0"/>
        <v>0</v>
      </c>
      <c r="F25" s="6">
        <v>0</v>
      </c>
      <c r="G25" s="5"/>
    </row>
    <row r="26" spans="1:7" x14ac:dyDescent="0.3">
      <c r="A26" s="4"/>
      <c r="B26" s="10" t="s">
        <v>30</v>
      </c>
      <c r="C26" s="6">
        <v>0</v>
      </c>
      <c r="D26" s="6">
        <v>5</v>
      </c>
      <c r="E26" s="6">
        <f t="shared" ref="E26" si="1">C26*D26</f>
        <v>0</v>
      </c>
      <c r="F26" s="6">
        <v>0</v>
      </c>
      <c r="G26" s="5"/>
    </row>
    <row r="27" spans="1:7" x14ac:dyDescent="0.3">
      <c r="A27" s="4"/>
      <c r="B27" s="10" t="s">
        <v>37</v>
      </c>
      <c r="C27" s="6">
        <v>0</v>
      </c>
      <c r="D27" s="6">
        <v>5</v>
      </c>
      <c r="E27" s="6">
        <f t="shared" si="0"/>
        <v>0</v>
      </c>
      <c r="F27" s="6">
        <v>0</v>
      </c>
      <c r="G27" s="5"/>
    </row>
    <row r="28" spans="1:7" x14ac:dyDescent="0.3">
      <c r="A28" s="4"/>
      <c r="B28" s="10" t="s">
        <v>29</v>
      </c>
      <c r="C28" s="6">
        <v>0</v>
      </c>
      <c r="D28" s="6">
        <v>5</v>
      </c>
      <c r="E28" s="6">
        <f t="shared" si="0"/>
        <v>0</v>
      </c>
      <c r="F28" s="6">
        <v>0</v>
      </c>
      <c r="G28" s="5"/>
    </row>
    <row r="29" spans="1:7" s="13" customFormat="1" x14ac:dyDescent="0.3">
      <c r="A29" s="8" t="s">
        <v>35</v>
      </c>
      <c r="B29" s="30">
        <f>SUM(E30:E30)</f>
        <v>0</v>
      </c>
      <c r="C29" s="11"/>
      <c r="D29" s="11"/>
      <c r="E29" s="11"/>
      <c r="F29" s="11"/>
      <c r="G29" s="12"/>
    </row>
    <row r="30" spans="1:7" x14ac:dyDescent="0.3">
      <c r="A30" s="4"/>
      <c r="B30" s="10" t="s">
        <v>36</v>
      </c>
      <c r="C30" s="6">
        <v>0</v>
      </c>
      <c r="D30" s="6">
        <v>5</v>
      </c>
      <c r="E30" s="6">
        <f t="shared" ref="E30:E74" si="2">C30*D30</f>
        <v>0</v>
      </c>
      <c r="F30" s="6">
        <v>0</v>
      </c>
      <c r="G30" s="5"/>
    </row>
    <row r="31" spans="1:7" x14ac:dyDescent="0.3">
      <c r="A31" s="8" t="s">
        <v>38</v>
      </c>
      <c r="B31" s="30">
        <f>SUM(E32:E35)</f>
        <v>0</v>
      </c>
      <c r="C31" s="11"/>
      <c r="D31" s="11"/>
      <c r="E31" s="11"/>
      <c r="F31" s="11"/>
      <c r="G31" s="12"/>
    </row>
    <row r="32" spans="1:7" x14ac:dyDescent="0.3">
      <c r="A32" s="7"/>
      <c r="B32" s="10" t="s">
        <v>26</v>
      </c>
      <c r="C32" s="6">
        <v>0</v>
      </c>
      <c r="D32" s="6">
        <v>5</v>
      </c>
      <c r="E32" s="6">
        <f>C32*D32</f>
        <v>0</v>
      </c>
      <c r="F32" s="6">
        <v>0</v>
      </c>
      <c r="G32" s="4"/>
    </row>
    <row r="33" spans="1:7" x14ac:dyDescent="0.3">
      <c r="A33" s="7"/>
      <c r="B33" s="10" t="s">
        <v>42</v>
      </c>
      <c r="C33" s="6">
        <v>0</v>
      </c>
      <c r="D33" s="6">
        <v>5</v>
      </c>
      <c r="E33" s="6">
        <f t="shared" ref="E33:E35" si="3">C33*D33</f>
        <v>0</v>
      </c>
      <c r="F33" s="6">
        <v>0</v>
      </c>
      <c r="G33" s="4"/>
    </row>
    <row r="34" spans="1:7" x14ac:dyDescent="0.3">
      <c r="A34" s="7"/>
      <c r="B34" s="10" t="s">
        <v>27</v>
      </c>
      <c r="C34" s="6">
        <v>0</v>
      </c>
      <c r="D34" s="6">
        <v>5</v>
      </c>
      <c r="E34" s="6">
        <f t="shared" si="3"/>
        <v>0</v>
      </c>
      <c r="F34" s="6">
        <v>0</v>
      </c>
      <c r="G34" s="4"/>
    </row>
    <row r="35" spans="1:7" x14ac:dyDescent="0.3">
      <c r="A35" s="7"/>
      <c r="B35" s="7" t="s">
        <v>29</v>
      </c>
      <c r="C35" s="6">
        <v>0</v>
      </c>
      <c r="D35" s="6">
        <v>5</v>
      </c>
      <c r="E35" s="6">
        <f t="shared" si="3"/>
        <v>0</v>
      </c>
      <c r="F35" s="6">
        <v>0</v>
      </c>
      <c r="G35" s="4"/>
    </row>
    <row r="36" spans="1:7" x14ac:dyDescent="0.3">
      <c r="A36" s="8" t="s">
        <v>43</v>
      </c>
      <c r="B36" s="30">
        <f>SUM(E37:E58)</f>
        <v>0</v>
      </c>
      <c r="C36" s="11"/>
      <c r="D36" s="11"/>
      <c r="E36" s="11"/>
      <c r="F36" s="11"/>
      <c r="G36" s="12"/>
    </row>
    <row r="37" spans="1:7" x14ac:dyDescent="0.3">
      <c r="A37" s="7"/>
      <c r="B37" s="66" t="s">
        <v>45</v>
      </c>
      <c r="C37" s="6">
        <v>0</v>
      </c>
      <c r="D37" s="51">
        <v>3</v>
      </c>
      <c r="E37" s="6">
        <f>C37*D37</f>
        <v>0</v>
      </c>
      <c r="F37" s="6">
        <v>0</v>
      </c>
      <c r="G37" s="4"/>
    </row>
    <row r="38" spans="1:7" x14ac:dyDescent="0.3">
      <c r="A38" s="50"/>
      <c r="B38" s="66" t="s">
        <v>46</v>
      </c>
      <c r="C38" s="6">
        <v>0</v>
      </c>
      <c r="D38" s="31">
        <v>3</v>
      </c>
      <c r="E38" s="6">
        <f t="shared" ref="E38:E58" si="4">C38*D38</f>
        <v>0</v>
      </c>
      <c r="F38" s="6">
        <v>0</v>
      </c>
      <c r="G38" s="52"/>
    </row>
    <row r="39" spans="1:7" x14ac:dyDescent="0.3">
      <c r="A39" s="50"/>
      <c r="B39" s="66" t="s">
        <v>47</v>
      </c>
      <c r="C39" s="6">
        <v>0</v>
      </c>
      <c r="D39" s="31">
        <v>3</v>
      </c>
      <c r="E39" s="6">
        <f t="shared" si="4"/>
        <v>0</v>
      </c>
      <c r="F39" s="6">
        <v>0</v>
      </c>
      <c r="G39" s="52"/>
    </row>
    <row r="40" spans="1:7" x14ac:dyDescent="0.3">
      <c r="A40" s="50"/>
      <c r="B40" s="66" t="s">
        <v>51</v>
      </c>
      <c r="C40" s="6">
        <v>0</v>
      </c>
      <c r="D40" s="31">
        <v>3</v>
      </c>
      <c r="E40" s="6">
        <f t="shared" si="4"/>
        <v>0</v>
      </c>
      <c r="F40" s="6">
        <v>0</v>
      </c>
      <c r="G40" s="52"/>
    </row>
    <row r="41" spans="1:7" x14ac:dyDescent="0.3">
      <c r="A41" s="50"/>
      <c r="B41" s="66" t="s">
        <v>48</v>
      </c>
      <c r="C41" s="6">
        <v>0</v>
      </c>
      <c r="D41" s="31">
        <v>3</v>
      </c>
      <c r="E41" s="6">
        <f t="shared" si="4"/>
        <v>0</v>
      </c>
      <c r="F41" s="6">
        <v>0</v>
      </c>
      <c r="G41" s="52"/>
    </row>
    <row r="42" spans="1:7" x14ac:dyDescent="0.3">
      <c r="A42" s="50"/>
      <c r="B42" s="66" t="s">
        <v>49</v>
      </c>
      <c r="C42" s="6">
        <v>0</v>
      </c>
      <c r="D42" s="31">
        <v>3</v>
      </c>
      <c r="E42" s="6">
        <f t="shared" si="4"/>
        <v>0</v>
      </c>
      <c r="F42" s="6">
        <v>0</v>
      </c>
      <c r="G42" s="52"/>
    </row>
    <row r="43" spans="1:7" x14ac:dyDescent="0.3">
      <c r="A43" s="50"/>
      <c r="B43" s="66" t="s">
        <v>50</v>
      </c>
      <c r="C43" s="6">
        <v>0</v>
      </c>
      <c r="D43" s="31">
        <v>3</v>
      </c>
      <c r="E43" s="6">
        <f t="shared" si="4"/>
        <v>0</v>
      </c>
      <c r="F43" s="6">
        <v>0</v>
      </c>
      <c r="G43" s="52"/>
    </row>
    <row r="44" spans="1:7" x14ac:dyDescent="0.3">
      <c r="A44" s="50"/>
      <c r="B44" s="66" t="s">
        <v>52</v>
      </c>
      <c r="C44" s="6">
        <v>0</v>
      </c>
      <c r="D44" s="31">
        <v>3</v>
      </c>
      <c r="E44" s="6">
        <f t="shared" si="4"/>
        <v>0</v>
      </c>
      <c r="F44" s="6">
        <v>0</v>
      </c>
      <c r="G44" s="52"/>
    </row>
    <row r="45" spans="1:7" x14ac:dyDescent="0.3">
      <c r="A45" s="50"/>
      <c r="B45" s="66" t="s">
        <v>53</v>
      </c>
      <c r="C45" s="6">
        <v>0</v>
      </c>
      <c r="D45" s="51">
        <v>3</v>
      </c>
      <c r="E45" s="6">
        <f t="shared" si="4"/>
        <v>0</v>
      </c>
      <c r="F45" s="6">
        <v>0</v>
      </c>
      <c r="G45" s="52"/>
    </row>
    <row r="46" spans="1:7" x14ac:dyDescent="0.3">
      <c r="A46" s="50"/>
      <c r="B46" s="66" t="s">
        <v>54</v>
      </c>
      <c r="C46" s="6">
        <v>0</v>
      </c>
      <c r="D46" s="31">
        <v>3</v>
      </c>
      <c r="E46" s="6">
        <f t="shared" si="4"/>
        <v>0</v>
      </c>
      <c r="F46" s="6">
        <v>0</v>
      </c>
      <c r="G46" s="52"/>
    </row>
    <row r="47" spans="1:7" x14ac:dyDescent="0.3">
      <c r="A47" s="50"/>
      <c r="B47" s="66" t="s">
        <v>56</v>
      </c>
      <c r="C47" s="6">
        <v>0</v>
      </c>
      <c r="D47" s="31">
        <v>3</v>
      </c>
      <c r="E47" s="6">
        <f t="shared" si="4"/>
        <v>0</v>
      </c>
      <c r="F47" s="6">
        <v>0</v>
      </c>
      <c r="G47" s="52"/>
    </row>
    <row r="48" spans="1:7" ht="28.8" x14ac:dyDescent="0.3">
      <c r="A48" s="50"/>
      <c r="B48" s="66" t="s">
        <v>55</v>
      </c>
      <c r="C48" s="6">
        <v>0</v>
      </c>
      <c r="D48" s="31">
        <v>3</v>
      </c>
      <c r="E48" s="6">
        <f t="shared" si="4"/>
        <v>0</v>
      </c>
      <c r="F48" s="6">
        <v>0</v>
      </c>
      <c r="G48" s="52"/>
    </row>
    <row r="49" spans="1:11" x14ac:dyDescent="0.3">
      <c r="A49" s="50"/>
      <c r="B49" s="66" t="s">
        <v>57</v>
      </c>
      <c r="C49" s="6">
        <v>0</v>
      </c>
      <c r="D49" s="51">
        <v>3</v>
      </c>
      <c r="E49" s="6">
        <f t="shared" si="4"/>
        <v>0</v>
      </c>
      <c r="F49" s="6">
        <v>0</v>
      </c>
      <c r="G49" s="52"/>
    </row>
    <row r="50" spans="1:11" ht="28.8" x14ac:dyDescent="0.3">
      <c r="A50" s="50"/>
      <c r="B50" s="66" t="s">
        <v>58</v>
      </c>
      <c r="C50" s="6">
        <v>0</v>
      </c>
      <c r="D50" s="51">
        <v>3</v>
      </c>
      <c r="E50" s="6">
        <f t="shared" ref="E50:E55" si="5">C50*D50</f>
        <v>0</v>
      </c>
      <c r="F50" s="6">
        <v>0</v>
      </c>
      <c r="G50" s="52"/>
    </row>
    <row r="51" spans="1:11" ht="28.8" x14ac:dyDescent="0.3">
      <c r="A51" s="50"/>
      <c r="B51" s="66" t="s">
        <v>59</v>
      </c>
      <c r="C51" s="6">
        <v>0</v>
      </c>
      <c r="D51" s="51">
        <v>3</v>
      </c>
      <c r="E51" s="6">
        <f t="shared" si="5"/>
        <v>0</v>
      </c>
      <c r="F51" s="6">
        <v>0</v>
      </c>
      <c r="G51" s="52"/>
    </row>
    <row r="52" spans="1:11" x14ac:dyDescent="0.3">
      <c r="A52" s="50"/>
      <c r="B52" s="66" t="s">
        <v>60</v>
      </c>
      <c r="C52" s="6">
        <v>0</v>
      </c>
      <c r="D52" s="51">
        <v>3</v>
      </c>
      <c r="E52" s="6">
        <f t="shared" si="5"/>
        <v>0</v>
      </c>
      <c r="F52" s="6">
        <v>0</v>
      </c>
      <c r="G52" s="52"/>
    </row>
    <row r="53" spans="1:11" ht="28.8" x14ac:dyDescent="0.3">
      <c r="A53" s="50"/>
      <c r="B53" s="66" t="s">
        <v>62</v>
      </c>
      <c r="C53" s="6">
        <v>0</v>
      </c>
      <c r="D53" s="51">
        <v>3</v>
      </c>
      <c r="E53" s="6">
        <f t="shared" si="5"/>
        <v>0</v>
      </c>
      <c r="F53" s="6">
        <v>0</v>
      </c>
      <c r="G53" s="52"/>
    </row>
    <row r="54" spans="1:11" ht="28.8" x14ac:dyDescent="0.3">
      <c r="A54" s="50"/>
      <c r="B54" s="66" t="s">
        <v>67</v>
      </c>
      <c r="C54" s="6">
        <v>0</v>
      </c>
      <c r="D54" s="51">
        <v>3</v>
      </c>
      <c r="E54" s="6">
        <f t="shared" si="5"/>
        <v>0</v>
      </c>
      <c r="F54" s="6">
        <v>0</v>
      </c>
      <c r="G54" s="52"/>
    </row>
    <row r="55" spans="1:11" ht="28.8" x14ac:dyDescent="0.3">
      <c r="A55" s="50"/>
      <c r="B55" s="66" t="s">
        <v>63</v>
      </c>
      <c r="C55" s="6">
        <v>0</v>
      </c>
      <c r="D55" s="51">
        <v>3</v>
      </c>
      <c r="E55" s="6">
        <f t="shared" si="5"/>
        <v>0</v>
      </c>
      <c r="F55" s="6">
        <v>0</v>
      </c>
      <c r="G55" s="52"/>
    </row>
    <row r="56" spans="1:11" ht="28.8" x14ac:dyDescent="0.3">
      <c r="A56" s="50"/>
      <c r="B56" s="66" t="s">
        <v>64</v>
      </c>
      <c r="C56" s="6">
        <v>0</v>
      </c>
      <c r="D56" s="51">
        <v>3</v>
      </c>
      <c r="E56" s="6">
        <f t="shared" si="4"/>
        <v>0</v>
      </c>
      <c r="F56" s="6">
        <v>0</v>
      </c>
      <c r="G56" s="52"/>
    </row>
    <row r="57" spans="1:11" ht="28.8" x14ac:dyDescent="0.3">
      <c r="A57" s="50"/>
      <c r="B57" s="66" t="s">
        <v>65</v>
      </c>
      <c r="C57" s="6">
        <v>0</v>
      </c>
      <c r="D57" s="51">
        <v>3</v>
      </c>
      <c r="E57" s="6">
        <f t="shared" si="4"/>
        <v>0</v>
      </c>
      <c r="F57" s="6">
        <v>0</v>
      </c>
      <c r="G57" s="52"/>
    </row>
    <row r="58" spans="1:11" ht="28.8" x14ac:dyDescent="0.3">
      <c r="A58" s="50"/>
      <c r="B58" s="66" t="s">
        <v>66</v>
      </c>
      <c r="C58" s="6">
        <v>0</v>
      </c>
      <c r="D58" s="51">
        <v>3</v>
      </c>
      <c r="E58" s="6">
        <f t="shared" si="4"/>
        <v>0</v>
      </c>
      <c r="F58" s="6">
        <v>0</v>
      </c>
      <c r="G58" s="52"/>
    </row>
    <row r="59" spans="1:11" x14ac:dyDescent="0.3">
      <c r="A59" s="69" t="s">
        <v>61</v>
      </c>
      <c r="B59" s="70">
        <f>SUM(E60:E65)</f>
        <v>0</v>
      </c>
      <c r="C59" s="67"/>
      <c r="D59" s="67"/>
      <c r="E59" s="67"/>
      <c r="F59" s="67"/>
      <c r="G59" s="68"/>
      <c r="K59" s="29"/>
    </row>
    <row r="60" spans="1:11" x14ac:dyDescent="0.3">
      <c r="A60" s="7"/>
      <c r="B60" s="71" t="s">
        <v>68</v>
      </c>
      <c r="C60" s="6">
        <v>0</v>
      </c>
      <c r="D60" s="6">
        <v>5</v>
      </c>
      <c r="E60" s="6">
        <f t="shared" si="2"/>
        <v>0</v>
      </c>
      <c r="F60" s="6">
        <v>0</v>
      </c>
      <c r="G60" s="4"/>
    </row>
    <row r="61" spans="1:11" ht="28.8" x14ac:dyDescent="0.3">
      <c r="A61" s="7"/>
      <c r="B61" s="72" t="s">
        <v>82</v>
      </c>
      <c r="C61" s="6">
        <v>0</v>
      </c>
      <c r="D61" s="6">
        <v>5</v>
      </c>
      <c r="E61" s="6">
        <f t="shared" ref="E61:E67" si="6">C61*D61</f>
        <v>0</v>
      </c>
      <c r="F61" s="6">
        <v>0</v>
      </c>
      <c r="G61" s="4"/>
    </row>
    <row r="62" spans="1:11" ht="28.8" x14ac:dyDescent="0.3">
      <c r="A62" s="7"/>
      <c r="B62" s="73" t="s">
        <v>70</v>
      </c>
      <c r="C62" s="6">
        <v>0</v>
      </c>
      <c r="D62" s="6">
        <v>5</v>
      </c>
      <c r="E62" s="6">
        <f t="shared" si="6"/>
        <v>0</v>
      </c>
      <c r="F62" s="6">
        <v>0</v>
      </c>
      <c r="G62" s="4"/>
    </row>
    <row r="63" spans="1:11" ht="28.8" x14ac:dyDescent="0.3">
      <c r="A63" s="7"/>
      <c r="B63" s="7" t="s">
        <v>69</v>
      </c>
      <c r="C63" s="6">
        <v>0</v>
      </c>
      <c r="D63" s="6">
        <v>5</v>
      </c>
      <c r="E63" s="6">
        <f t="shared" si="6"/>
        <v>0</v>
      </c>
      <c r="F63" s="6">
        <v>0</v>
      </c>
      <c r="G63" s="4"/>
    </row>
    <row r="64" spans="1:11" x14ac:dyDescent="0.3">
      <c r="A64" s="7"/>
      <c r="B64" s="7" t="s">
        <v>71</v>
      </c>
      <c r="C64" s="6">
        <v>0</v>
      </c>
      <c r="D64" s="6">
        <v>5</v>
      </c>
      <c r="E64" s="6">
        <f t="shared" ref="E64" si="7">C64*D64</f>
        <v>0</v>
      </c>
      <c r="F64" s="6">
        <v>0</v>
      </c>
      <c r="G64" s="4"/>
    </row>
    <row r="65" spans="1:7" ht="28.8" x14ac:dyDescent="0.3">
      <c r="A65" s="7"/>
      <c r="B65" s="73" t="s">
        <v>83</v>
      </c>
      <c r="C65" s="6">
        <v>0</v>
      </c>
      <c r="D65" s="6">
        <v>5</v>
      </c>
      <c r="E65" s="6">
        <f t="shared" si="6"/>
        <v>0</v>
      </c>
      <c r="F65" s="6">
        <v>0</v>
      </c>
      <c r="G65" s="4"/>
    </row>
    <row r="66" spans="1:7" x14ac:dyDescent="0.3">
      <c r="A66" s="8" t="s">
        <v>72</v>
      </c>
      <c r="B66" s="93">
        <f>SUM(E67:E67)</f>
        <v>0</v>
      </c>
      <c r="C66" s="28"/>
      <c r="D66" s="28"/>
      <c r="E66" s="28"/>
      <c r="F66" s="28"/>
      <c r="G66" s="9"/>
    </row>
    <row r="67" spans="1:7" x14ac:dyDescent="0.3">
      <c r="A67" s="90"/>
      <c r="B67" s="92" t="s">
        <v>73</v>
      </c>
      <c r="C67" s="6">
        <v>0</v>
      </c>
      <c r="D67" s="6">
        <v>5</v>
      </c>
      <c r="E67" s="6">
        <f t="shared" si="6"/>
        <v>0</v>
      </c>
      <c r="F67" s="6">
        <v>0</v>
      </c>
      <c r="G67" s="91"/>
    </row>
    <row r="68" spans="1:7" x14ac:dyDescent="0.3">
      <c r="A68" s="76" t="s">
        <v>76</v>
      </c>
      <c r="B68" s="77">
        <f>SUM(E69:E70)</f>
        <v>0</v>
      </c>
      <c r="C68" s="78"/>
      <c r="D68" s="79"/>
      <c r="E68" s="79"/>
      <c r="F68" s="79"/>
      <c r="G68" s="80"/>
    </row>
    <row r="69" spans="1:7" ht="28.8" x14ac:dyDescent="0.3">
      <c r="A69" s="20"/>
      <c r="B69" s="73" t="s">
        <v>79</v>
      </c>
      <c r="C69" s="6">
        <v>0</v>
      </c>
      <c r="D69" s="6">
        <v>4</v>
      </c>
      <c r="E69" s="6">
        <f t="shared" ref="E69:E70" si="8">C69*D69</f>
        <v>0</v>
      </c>
      <c r="F69" s="6" t="s">
        <v>86</v>
      </c>
      <c r="G69" s="94"/>
    </row>
    <row r="70" spans="1:7" ht="43.2" x14ac:dyDescent="0.3">
      <c r="A70" s="7"/>
      <c r="B70" s="75" t="s">
        <v>80</v>
      </c>
      <c r="C70" s="6">
        <v>0</v>
      </c>
      <c r="D70" s="6">
        <v>5</v>
      </c>
      <c r="E70" s="6">
        <f t="shared" si="8"/>
        <v>0</v>
      </c>
      <c r="F70" s="6" t="s">
        <v>86</v>
      </c>
      <c r="G70" s="4"/>
    </row>
    <row r="71" spans="1:7" x14ac:dyDescent="0.3">
      <c r="A71" s="76" t="s">
        <v>81</v>
      </c>
      <c r="B71" s="77">
        <f>SUM(E73:E74)</f>
        <v>0</v>
      </c>
      <c r="C71" s="81"/>
      <c r="D71" s="82"/>
      <c r="E71" s="82"/>
      <c r="F71" s="82"/>
      <c r="G71" s="83"/>
    </row>
    <row r="72" spans="1:7" s="23" customFormat="1" x14ac:dyDescent="0.3">
      <c r="A72" s="20"/>
      <c r="B72" s="24" t="s">
        <v>8</v>
      </c>
      <c r="C72" s="21"/>
      <c r="D72" s="21"/>
      <c r="E72" s="21"/>
      <c r="F72" s="21"/>
      <c r="G72" s="22"/>
    </row>
    <row r="73" spans="1:7" s="23" customFormat="1" x14ac:dyDescent="0.3">
      <c r="A73" s="20"/>
      <c r="B73" s="25" t="s">
        <v>16</v>
      </c>
      <c r="C73" s="26">
        <v>0</v>
      </c>
      <c r="D73" s="31">
        <v>2</v>
      </c>
      <c r="E73" s="6">
        <f t="shared" si="2"/>
        <v>0</v>
      </c>
      <c r="F73" s="6" t="s">
        <v>86</v>
      </c>
      <c r="G73" s="22"/>
    </row>
    <row r="74" spans="1:7" s="23" customFormat="1" ht="15" thickBot="1" x14ac:dyDescent="0.35">
      <c r="A74" s="20"/>
      <c r="B74" s="25" t="s">
        <v>15</v>
      </c>
      <c r="C74" s="26">
        <v>0</v>
      </c>
      <c r="D74" s="31">
        <v>1</v>
      </c>
      <c r="E74" s="6">
        <f t="shared" si="2"/>
        <v>0</v>
      </c>
      <c r="F74" s="6" t="s">
        <v>86</v>
      </c>
      <c r="G74" s="22"/>
    </row>
    <row r="75" spans="1:7" ht="15" thickBot="1" x14ac:dyDescent="0.35">
      <c r="A75" s="53"/>
      <c r="B75" s="54" t="s">
        <v>1</v>
      </c>
      <c r="C75" s="55">
        <f>SUM(C18:C74)</f>
        <v>0</v>
      </c>
      <c r="D75" s="56"/>
      <c r="E75" s="55">
        <f>SUM(E18:E74)</f>
        <v>0</v>
      </c>
      <c r="F75" s="55">
        <f>SUM(F18:F67)</f>
        <v>0</v>
      </c>
      <c r="G75" s="57"/>
    </row>
    <row r="76" spans="1:7" ht="16.350000000000001" customHeight="1" x14ac:dyDescent="0.3">
      <c r="A76" s="1"/>
      <c r="B76" s="1"/>
    </row>
    <row r="77" spans="1:7" x14ac:dyDescent="0.3">
      <c r="C77" s="105" t="s">
        <v>84</v>
      </c>
      <c r="D77" s="105"/>
      <c r="E77" s="105"/>
      <c r="F77" s="105"/>
    </row>
  </sheetData>
  <sheetProtection algorithmName="SHA-512" hashValue="iEjXPh0XJ3CH2/SzNL2QWBxZV+wol1H5sTIj7xoMSqW9oXcs+oi71O1o7hOCI23CYNYJ56IWtXrhajWs7l3wuQ==" saltValue="XOoFevvj0ZHhJ316WnsHvw==" spinCount="100000" sheet="1" objects="1" scenarios="1"/>
  <mergeCells count="4">
    <mergeCell ref="A14:G14"/>
    <mergeCell ref="A15:B15"/>
    <mergeCell ref="A1:D1"/>
    <mergeCell ref="C77:F77"/>
  </mergeCells>
  <dataValidations count="2">
    <dataValidation type="list" allowBlank="1" showInputMessage="1" showErrorMessage="1" sqref="F67 C18:C28 C37:C58 C73:C74 F30 C71 C69 F32:F35 F60:F65 C67 C60:C65 F18:F28 C30 C32:C35 F37:F58">
      <formula1>"1,0"</formula1>
    </dataValidation>
    <dataValidation type="list" allowBlank="1" showInputMessage="1" showErrorMessage="1" sqref="C70">
      <formula1>"5,4,3,2,1,0,"</formula1>
    </dataValidation>
  </dataValidations>
  <pageMargins left="0.7" right="0.7" top="0.75" bottom="0.75" header="0.3" footer="0.3"/>
  <pageSetup paperSize="8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2:J27"/>
  <sheetViews>
    <sheetView tabSelected="1" zoomScaleNormal="100" workbookViewId="0">
      <selection activeCell="A7" sqref="A7:H7"/>
    </sheetView>
  </sheetViews>
  <sheetFormatPr defaultColWidth="9.109375" defaultRowHeight="14.4" x14ac:dyDescent="0.3"/>
  <cols>
    <col min="1" max="1" width="2.88671875" style="2" customWidth="1"/>
    <col min="2" max="2" width="25.88671875" style="2" customWidth="1"/>
    <col min="3" max="3" width="31.88671875" style="2" customWidth="1"/>
    <col min="4" max="4" width="9.88671875" style="2" customWidth="1"/>
    <col min="5" max="5" width="15.6640625" style="2" customWidth="1"/>
    <col min="6" max="7" width="17.44140625" style="14" customWidth="1"/>
    <col min="8" max="8" width="17.44140625" style="3" customWidth="1"/>
    <col min="9" max="9" width="16.33203125" style="2" customWidth="1"/>
    <col min="10" max="16384" width="9.109375" style="2"/>
  </cols>
  <sheetData>
    <row r="2" spans="1:10" x14ac:dyDescent="0.3">
      <c r="F2" s="2"/>
      <c r="G2" s="33"/>
      <c r="H2" s="2"/>
    </row>
    <row r="3" spans="1:10" ht="15.6" x14ac:dyDescent="0.3">
      <c r="A3" s="35" t="s">
        <v>19</v>
      </c>
      <c r="B3" s="36"/>
      <c r="C3" s="36"/>
      <c r="D3" s="36"/>
      <c r="E3" s="36"/>
      <c r="F3" s="107"/>
      <c r="G3" s="107"/>
      <c r="H3" s="107"/>
    </row>
    <row r="4" spans="1:10" x14ac:dyDescent="0.3">
      <c r="A4" s="37" t="s">
        <v>9</v>
      </c>
      <c r="B4" s="38"/>
      <c r="C4" s="38"/>
      <c r="D4" s="38"/>
      <c r="E4" s="38"/>
      <c r="F4" s="39"/>
      <c r="G4" s="39"/>
      <c r="H4" s="39"/>
    </row>
    <row r="5" spans="1:10" ht="28.65" customHeight="1" x14ac:dyDescent="0.3">
      <c r="A5" s="108" t="s">
        <v>91</v>
      </c>
      <c r="B5" s="108"/>
      <c r="C5" s="108"/>
      <c r="D5" s="108"/>
      <c r="E5" s="108"/>
      <c r="F5" s="108"/>
      <c r="G5" s="108"/>
      <c r="H5" s="108"/>
    </row>
    <row r="6" spans="1:10" x14ac:dyDescent="0.3">
      <c r="A6" s="100"/>
      <c r="B6" s="100"/>
      <c r="C6" s="100"/>
      <c r="D6" s="100"/>
      <c r="E6" s="100"/>
      <c r="F6" s="100"/>
      <c r="G6" s="100"/>
      <c r="H6" s="100"/>
    </row>
    <row r="7" spans="1:10" ht="14.4" customHeight="1" x14ac:dyDescent="0.3">
      <c r="A7" s="109" t="s">
        <v>12</v>
      </c>
      <c r="B7" s="109"/>
      <c r="C7" s="109"/>
      <c r="D7" s="109"/>
      <c r="E7" s="109"/>
      <c r="F7" s="109"/>
      <c r="G7" s="109"/>
      <c r="H7" s="109"/>
    </row>
    <row r="8" spans="1:10" ht="15" thickBot="1" x14ac:dyDescent="0.35">
      <c r="A8" s="101"/>
      <c r="B8" s="101"/>
      <c r="C8" s="42"/>
      <c r="D8" s="42"/>
      <c r="E8" s="42"/>
      <c r="F8" s="101"/>
      <c r="G8" s="101"/>
      <c r="H8" s="101"/>
    </row>
    <row r="9" spans="1:10" ht="15" thickBot="1" x14ac:dyDescent="0.35">
      <c r="A9" s="106" t="s">
        <v>10</v>
      </c>
      <c r="B9" s="106"/>
      <c r="C9" s="110">
        <f>'Evaluation criteria'!B9</f>
        <v>0</v>
      </c>
      <c r="D9" s="110"/>
      <c r="E9" s="110"/>
      <c r="F9" s="110"/>
      <c r="G9" s="41"/>
      <c r="H9" s="41"/>
      <c r="I9" s="41"/>
    </row>
    <row r="10" spans="1:10" ht="15" thickBot="1" x14ac:dyDescent="0.35">
      <c r="A10" s="106" t="s">
        <v>11</v>
      </c>
      <c r="B10" s="106"/>
      <c r="C10" s="110">
        <f>'Evaluation criteria'!B10</f>
        <v>0</v>
      </c>
      <c r="D10" s="110"/>
      <c r="E10" s="110"/>
      <c r="F10" s="110"/>
      <c r="G10" s="41"/>
      <c r="H10" s="41"/>
      <c r="I10" s="41"/>
    </row>
    <row r="11" spans="1:10" ht="15" customHeight="1" thickBot="1" x14ac:dyDescent="0.35">
      <c r="A11" s="106" t="s">
        <v>14</v>
      </c>
      <c r="B11" s="106"/>
      <c r="C11" s="110">
        <f>'Evaluation criteria'!B11</f>
        <v>0</v>
      </c>
      <c r="D11" s="110"/>
      <c r="E11" s="110"/>
      <c r="F11" s="110"/>
      <c r="G11" s="33"/>
      <c r="H11" s="2"/>
    </row>
    <row r="13" spans="1:10" s="15" customFormat="1" x14ac:dyDescent="0.3">
      <c r="B13" s="17" t="s">
        <v>7</v>
      </c>
      <c r="C13" s="17"/>
      <c r="D13" s="17"/>
      <c r="E13" s="17" t="s">
        <v>24</v>
      </c>
      <c r="F13" s="18" t="s">
        <v>4</v>
      </c>
      <c r="G13" s="18" t="s">
        <v>3</v>
      </c>
      <c r="H13" s="18" t="s">
        <v>5</v>
      </c>
      <c r="I13" s="15" t="s">
        <v>20</v>
      </c>
    </row>
    <row r="14" spans="1:10" x14ac:dyDescent="0.3">
      <c r="A14" s="43">
        <v>1</v>
      </c>
      <c r="B14" s="44" t="s">
        <v>33</v>
      </c>
      <c r="C14" s="44"/>
      <c r="D14" s="44"/>
      <c r="E14" s="84">
        <v>55</v>
      </c>
      <c r="F14" s="84">
        <f>'Evaluation criteria'!B17</f>
        <v>0</v>
      </c>
      <c r="G14" s="88">
        <v>0.25</v>
      </c>
      <c r="H14" s="63">
        <f>F14/E14*G14*100</f>
        <v>0</v>
      </c>
      <c r="I14" s="48" t="s">
        <v>21</v>
      </c>
      <c r="J14" s="27"/>
    </row>
    <row r="15" spans="1:10" x14ac:dyDescent="0.3">
      <c r="A15" s="43">
        <v>2</v>
      </c>
      <c r="B15" s="44" t="s">
        <v>34</v>
      </c>
      <c r="C15" s="44"/>
      <c r="D15" s="44"/>
      <c r="E15" s="84">
        <v>5</v>
      </c>
      <c r="F15" s="84">
        <f>'Evaluation criteria'!B29</f>
        <v>0</v>
      </c>
      <c r="G15" s="88">
        <v>0.02</v>
      </c>
      <c r="H15" s="63">
        <f t="shared" ref="H15:H21" si="0">F15/E15*G15*100</f>
        <v>0</v>
      </c>
      <c r="I15" s="48" t="s">
        <v>21</v>
      </c>
    </row>
    <row r="16" spans="1:10" x14ac:dyDescent="0.3">
      <c r="A16" s="43">
        <v>3</v>
      </c>
      <c r="B16" s="44" t="s">
        <v>39</v>
      </c>
      <c r="C16" s="44"/>
      <c r="D16" s="44"/>
      <c r="E16" s="84">
        <v>20</v>
      </c>
      <c r="F16" s="84">
        <f>'Evaluation criteria'!B31</f>
        <v>0</v>
      </c>
      <c r="G16" s="88">
        <v>0.1</v>
      </c>
      <c r="H16" s="63">
        <f>F16/E16*G16*100</f>
        <v>0</v>
      </c>
      <c r="I16" s="48" t="s">
        <v>21</v>
      </c>
      <c r="J16" s="27"/>
    </row>
    <row r="17" spans="1:10" x14ac:dyDescent="0.3">
      <c r="A17" s="43">
        <v>4</v>
      </c>
      <c r="B17" s="44" t="s">
        <v>44</v>
      </c>
      <c r="C17" s="44"/>
      <c r="D17" s="44"/>
      <c r="E17" s="84">
        <v>66</v>
      </c>
      <c r="F17" s="84">
        <f>'Evaluation criteria'!B36</f>
        <v>0</v>
      </c>
      <c r="G17" s="88">
        <v>0.31</v>
      </c>
      <c r="H17" s="63">
        <f>F17/E17*G17*100</f>
        <v>0</v>
      </c>
      <c r="I17" s="48" t="s">
        <v>21</v>
      </c>
    </row>
    <row r="18" spans="1:10" x14ac:dyDescent="0.3">
      <c r="A18" s="43">
        <v>5</v>
      </c>
      <c r="B18" s="44" t="s">
        <v>74</v>
      </c>
      <c r="C18" s="44"/>
      <c r="D18" s="44"/>
      <c r="E18" s="84">
        <v>30</v>
      </c>
      <c r="F18" s="84">
        <f>'Evaluation criteria'!B59</f>
        <v>0</v>
      </c>
      <c r="G18" s="88">
        <v>0.14000000000000001</v>
      </c>
      <c r="H18" s="61">
        <f t="shared" si="0"/>
        <v>0</v>
      </c>
      <c r="I18" s="48" t="s">
        <v>21</v>
      </c>
      <c r="J18" s="27"/>
    </row>
    <row r="19" spans="1:10" x14ac:dyDescent="0.3">
      <c r="A19" s="43">
        <v>6</v>
      </c>
      <c r="B19" s="44" t="s">
        <v>75</v>
      </c>
      <c r="C19" s="44"/>
      <c r="D19" s="44"/>
      <c r="E19" s="84">
        <v>5</v>
      </c>
      <c r="F19" s="84">
        <f>'Evaluation criteria'!B66</f>
        <v>0</v>
      </c>
      <c r="G19" s="88">
        <v>0.02</v>
      </c>
      <c r="H19" s="61">
        <f t="shared" si="0"/>
        <v>0</v>
      </c>
      <c r="I19" s="48" t="s">
        <v>21</v>
      </c>
      <c r="J19" s="27"/>
    </row>
    <row r="20" spans="1:10" x14ac:dyDescent="0.3">
      <c r="A20" s="45">
        <v>7</v>
      </c>
      <c r="B20" s="46" t="s">
        <v>78</v>
      </c>
      <c r="C20" s="46"/>
      <c r="D20" s="46"/>
      <c r="E20" s="85">
        <v>29</v>
      </c>
      <c r="F20" s="85">
        <f>'Evaluation criteria'!B68</f>
        <v>0</v>
      </c>
      <c r="G20" s="89">
        <v>0.14000000000000001</v>
      </c>
      <c r="H20" s="62">
        <f t="shared" si="0"/>
        <v>0</v>
      </c>
      <c r="I20" s="47" t="s">
        <v>22</v>
      </c>
      <c r="J20" s="27"/>
    </row>
    <row r="21" spans="1:10" x14ac:dyDescent="0.3">
      <c r="A21" s="45">
        <v>8</v>
      </c>
      <c r="B21" s="46" t="s">
        <v>17</v>
      </c>
      <c r="C21" s="46"/>
      <c r="D21" s="46"/>
      <c r="E21" s="85">
        <v>3</v>
      </c>
      <c r="F21" s="85">
        <f>'Evaluation criteria'!B71</f>
        <v>0</v>
      </c>
      <c r="G21" s="89">
        <v>0.02</v>
      </c>
      <c r="H21" s="62">
        <f t="shared" si="0"/>
        <v>0</v>
      </c>
      <c r="I21" s="47" t="s">
        <v>22</v>
      </c>
      <c r="J21" s="27"/>
    </row>
    <row r="22" spans="1:10" x14ac:dyDescent="0.3">
      <c r="A22" s="3"/>
      <c r="F22" s="86"/>
      <c r="H22" s="64"/>
    </row>
    <row r="23" spans="1:10" ht="15" thickBot="1" x14ac:dyDescent="0.35">
      <c r="A23" s="3"/>
      <c r="E23" s="87">
        <f>SUM(E14:E22)</f>
        <v>213</v>
      </c>
      <c r="F23" s="87">
        <f>SUM(F14:F22)</f>
        <v>0</v>
      </c>
      <c r="G23" s="19">
        <f>SUM(G14:G21)</f>
        <v>1</v>
      </c>
      <c r="H23" s="65">
        <f>SUM(H14:H21)</f>
        <v>0</v>
      </c>
    </row>
    <row r="24" spans="1:10" ht="15" thickTop="1" x14ac:dyDescent="0.3">
      <c r="A24" s="3"/>
    </row>
    <row r="25" spans="1:10" ht="28.8" x14ac:dyDescent="0.3">
      <c r="A25" s="3"/>
      <c r="B25" s="97" t="s">
        <v>87</v>
      </c>
      <c r="C25" s="98" t="s">
        <v>90</v>
      </c>
      <c r="E25" s="96">
        <v>45</v>
      </c>
      <c r="F25" s="96">
        <f>'Evaluation criteria'!F75</f>
        <v>0</v>
      </c>
      <c r="G25" s="95">
        <f>F25/E25</f>
        <v>0</v>
      </c>
    </row>
    <row r="27" spans="1:10" x14ac:dyDescent="0.3">
      <c r="B27" s="17" t="s">
        <v>88</v>
      </c>
      <c r="C27" s="2" t="s">
        <v>89</v>
      </c>
      <c r="G27" s="95" t="e">
        <f>($H$23*0.3 + ($E$25/$F$25*100*0.7))/100</f>
        <v>#DIV/0!</v>
      </c>
    </row>
  </sheetData>
  <sheetProtection algorithmName="SHA-512" hashValue="ksD62OKANvGGdYGUsck5LNnpFUcpAyIKabkyJ7vnANv9K2Up+04SRO8Qgypi4E8QhovPxreb6PquZf93Lxfqvw==" saltValue="dnR+5VjkYPWigoxRG7dMLg==" spinCount="100000" sheet="1" objects="1" scenarios="1"/>
  <mergeCells count="9">
    <mergeCell ref="A11:B11"/>
    <mergeCell ref="F3:H3"/>
    <mergeCell ref="A5:H5"/>
    <mergeCell ref="A7:H7"/>
    <mergeCell ref="A9:B9"/>
    <mergeCell ref="A10:B10"/>
    <mergeCell ref="C9:F9"/>
    <mergeCell ref="C10:F10"/>
    <mergeCell ref="C11:F11"/>
  </mergeCells>
  <pageMargins left="0.7" right="0.7" top="0.75" bottom="0.75" header="0.3" footer="0.3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6C05A902A7D47A06606C029365AC4" ma:contentTypeVersion="4" ma:contentTypeDescription="Create a new document." ma:contentTypeScope="" ma:versionID="7c7eb9c5f50db53129e741007e3177f6">
  <xsd:schema xmlns:xsd="http://www.w3.org/2001/XMLSchema" xmlns:xs="http://www.w3.org/2001/XMLSchema" xmlns:p="http://schemas.microsoft.com/office/2006/metadata/properties" xmlns:ns2="db9a61e7-e58b-4a0f-a1f0-f0fe15068406" targetNamespace="http://schemas.microsoft.com/office/2006/metadata/properties" ma:root="true" ma:fieldsID="b40377e10dee1b105e00e2f39843eebc" ns2:_="">
    <xsd:import namespace="db9a61e7-e58b-4a0f-a1f0-f0fe150684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a61e7-e58b-4a0f-a1f0-f0fe150684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51E09-A61A-4303-8C3D-1E6AAD5AB73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B326DC-A082-4491-A8B7-C13AAFC5F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a61e7-e58b-4a0f-a1f0-f0fe15068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5B86B1-7C3C-4259-92A8-ABC37447407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b9a61e7-e58b-4a0f-a1f0-f0fe1506840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54C097C-7617-453D-B87C-D483A648C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criteria</vt:lpstr>
      <vt:lpstr>Consolidated Score Supplier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Tshivhase, Nkhumeleni</dc:creator>
  <cp:lastModifiedBy>Mashudu,Mavhungu</cp:lastModifiedBy>
  <cp:lastPrinted>2020-12-03T09:17:13Z</cp:lastPrinted>
  <dcterms:created xsi:type="dcterms:W3CDTF">2019-01-12T15:37:40Z</dcterms:created>
  <dcterms:modified xsi:type="dcterms:W3CDTF">2021-09-21T13:44:44Z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0x010100E7E6C05A902A7D47A06606C029365AC4</vt:lpwstr>
  </property>
</Properties>
</file>